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paulo\Desktop\Teletrabalho\Ranking de Acessibilidade\Revisão do MORGA e PF\Revisão do PF\Modelos de Fichas\"/>
    </mc:Choice>
  </mc:AlternateContent>
  <xr:revisionPtr revIDLastSave="0" documentId="13_ncr:1_{F374BAAD-AA79-4329-8657-1DBE057DA32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sumo" sheetId="2" r:id="rId1"/>
    <sheet name="Prestadora" sheetId="1" r:id="rId2"/>
  </sheets>
  <definedNames>
    <definedName name="_xlnm.Print_Area" localSheetId="1">Prestadora!$A$1:$C$52</definedName>
    <definedName name="_xlnm.Print_Area" localSheetId="0">Resumo!$A$1:$F$63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1" i="2" l="1"/>
  <c r="E50" i="2"/>
  <c r="E53" i="2"/>
  <c r="E52" i="2" l="1"/>
  <c r="E54" i="2" s="1"/>
  <c r="C20" i="2"/>
  <c r="D20" i="2"/>
  <c r="B20" i="2"/>
  <c r="C37" i="1" l="1"/>
  <c r="C50" i="1" s="1"/>
  <c r="C61" i="2"/>
  <c r="D53" i="2"/>
  <c r="C53" i="2"/>
  <c r="B53" i="2"/>
  <c r="D51" i="2"/>
  <c r="C51" i="2"/>
  <c r="B51" i="2"/>
  <c r="D50" i="2"/>
  <c r="C50" i="2"/>
  <c r="B50" i="2"/>
  <c r="D42" i="2"/>
  <c r="C42" i="2"/>
  <c r="B42" i="2"/>
  <c r="D40" i="2"/>
  <c r="C40" i="2"/>
  <c r="B40" i="2"/>
  <c r="D39" i="2"/>
  <c r="C39" i="2"/>
  <c r="B39" i="2"/>
  <c r="D31" i="2"/>
  <c r="C31" i="2"/>
  <c r="B31" i="2"/>
  <c r="D29" i="2"/>
  <c r="C29" i="2"/>
  <c r="B29" i="2"/>
  <c r="D28" i="2"/>
  <c r="C28" i="2"/>
  <c r="B28" i="2"/>
  <c r="D18" i="2"/>
  <c r="C18" i="2"/>
  <c r="B18" i="2"/>
  <c r="D17" i="2"/>
  <c r="C17" i="2"/>
  <c r="B17" i="2"/>
  <c r="D8" i="2"/>
  <c r="C8" i="2"/>
  <c r="B8" i="2"/>
  <c r="D6" i="2"/>
  <c r="C6" i="2"/>
  <c r="B6" i="2"/>
  <c r="D5" i="2"/>
  <c r="C5" i="2"/>
  <c r="B5" i="2"/>
  <c r="B7" i="2" l="1"/>
  <c r="B9" i="2" s="1"/>
  <c r="D7" i="2"/>
  <c r="D9" i="2" s="1"/>
  <c r="B19" i="2"/>
  <c r="B21" i="2" s="1"/>
  <c r="D19" i="2"/>
  <c r="D21" i="2" s="1"/>
  <c r="B30" i="2"/>
  <c r="B32" i="2" s="1"/>
  <c r="D30" i="2"/>
  <c r="D32" i="2" s="1"/>
  <c r="C41" i="2"/>
  <c r="C43" i="2" s="1"/>
  <c r="B52" i="2"/>
  <c r="B54" i="2" s="1"/>
  <c r="D52" i="2"/>
  <c r="D54" i="2" s="1"/>
  <c r="C7" i="2"/>
  <c r="C9" i="2" s="1"/>
  <c r="C19" i="2"/>
  <c r="C21" i="2" s="1"/>
  <c r="C30" i="2"/>
  <c r="C32" i="2" s="1"/>
  <c r="B41" i="2"/>
  <c r="B43" i="2" s="1"/>
  <c r="D41" i="2"/>
  <c r="D43" i="2" s="1"/>
  <c r="C52" i="2"/>
  <c r="C54" i="2" s="1"/>
  <c r="C51" i="1" l="1"/>
  <c r="C5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tc={498A5F1F-4C7A-4883-A158-8EF33DF16F6D}</author>
  </authors>
  <commentList>
    <comment ref="A1" authorId="0" shapeId="0" xr:uid="{498A5F1F-4C7A-4883-A158-8EF33DF16F6D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Uma tabela para cada tete realizado</t>
      </text>
    </comment>
  </commentList>
</comments>
</file>

<file path=xl/sharedStrings.xml><?xml version="1.0" encoding="utf-8"?>
<sst xmlns="http://schemas.openxmlformats.org/spreadsheetml/2006/main" count="179" uniqueCount="66">
  <si>
    <t>MENSAGEM ELETRÔNICA</t>
  </si>
  <si>
    <t xml:space="preserve"> Teste</t>
  </si>
  <si>
    <t>Teste 1</t>
  </si>
  <si>
    <t>S</t>
  </si>
  <si>
    <t>N</t>
  </si>
  <si>
    <t>Teste 2</t>
  </si>
  <si>
    <t xml:space="preserve">TOTAL de requisitos positivos </t>
  </si>
  <si>
    <t>TOTAL de requisitos negativos</t>
  </si>
  <si>
    <t>TOTAL de requisitos Válidos</t>
  </si>
  <si>
    <t>Total de requisitos Anulados</t>
  </si>
  <si>
    <t>PERCENTUAL de cumprimento</t>
  </si>
  <si>
    <t>OBSERVAÇÃO: OS ITENS MARCADOS COMO "ANULADO"  SÃO PREENCHIDOS PELA PRUV. OS AGENTES DE FISCALIZAÇÃO DEVERÃO PREENCHER EXCLUSIVAMENTE COM "S" OU "N"</t>
  </si>
  <si>
    <t>VIDEOCHAMADA SAC</t>
  </si>
  <si>
    <t>QUALIFICAÇÃO DOS PROFISSIONAIS DO ATENDIMENTO</t>
  </si>
  <si>
    <t>Qtd</t>
  </si>
  <si>
    <t>Ponto</t>
  </si>
  <si>
    <t>Quantidade de atendentes da CIC da prestadora com a qualificação mencionada no MORGA</t>
  </si>
  <si>
    <t>Quantidade total de atendentes da CIC da prestadora</t>
  </si>
  <si>
    <t>Qualificações previstas no MORGA:</t>
  </si>
  <si>
    <t>TOTAL</t>
  </si>
  <si>
    <t>Mensagem Eletrônica</t>
  </si>
  <si>
    <t>Webchat</t>
  </si>
  <si>
    <t>Videochamada</t>
  </si>
  <si>
    <t>Certificados de Qualificação</t>
  </si>
  <si>
    <t>% DE CUMPRIMENTO DO ERA</t>
  </si>
  <si>
    <t>1 - Houve resposta à solicitação?</t>
  </si>
  <si>
    <t xml:space="preserve">3 - A interação permaneceu sem problemas técnicos? </t>
  </si>
  <si>
    <t xml:space="preserve">Arquivo: </t>
  </si>
  <si>
    <t>Canal de Atendimento:</t>
  </si>
  <si>
    <t>Tipo de Interação:</t>
  </si>
  <si>
    <t>Dispositivo:</t>
  </si>
  <si>
    <t>PONTUAÇÃO</t>
  </si>
  <si>
    <t>Nome Do arquivo</t>
  </si>
  <si>
    <t>Nome do Canal de Atedimento</t>
  </si>
  <si>
    <t>Nome do tipo de interação</t>
  </si>
  <si>
    <t>Dispositivo utilizado</t>
  </si>
  <si>
    <t>Título do Teste (ex.: Mensagem Eletrônica - *1000# - Teste I)</t>
  </si>
  <si>
    <t>Título do Teste (ex.: Webchat SAC Desktop - Teste I)</t>
  </si>
  <si>
    <t>Somatório das mensagens eletrônicas</t>
  </si>
  <si>
    <t>Somatório dos testes de Webchat</t>
  </si>
  <si>
    <t>Somatório dos testes de videochamada</t>
  </si>
  <si>
    <t>Título do Teste (ex.: Videochamada SAC Desktop - Teste I)</t>
  </si>
  <si>
    <t>Arquivo</t>
  </si>
  <si>
    <t>wbc_sac_01_.pdf</t>
  </si>
  <si>
    <t>msg_elet_01_.pdf</t>
  </si>
  <si>
    <t>msg_elet_02_.pdf</t>
  </si>
  <si>
    <t>wbc_sac_02_.pdf</t>
  </si>
  <si>
    <t>wbc_cic_01_.pdf</t>
  </si>
  <si>
    <t>wbc_cic_02_.pdf</t>
  </si>
  <si>
    <t>vid_sac_01_.pdf</t>
  </si>
  <si>
    <t>vid_sac_02_.pdf</t>
  </si>
  <si>
    <t>vid_cic_01_.pdf</t>
  </si>
  <si>
    <t>vid_cic_02_.pdf</t>
  </si>
  <si>
    <t>Houve resposta á solicitação? (S/N)</t>
  </si>
  <si>
    <t>O conteúdo era adquado à solicitação? (S/N)</t>
  </si>
  <si>
    <t>A interação permaneceu sem problemas técnicos? (S/N)</t>
  </si>
  <si>
    <t>O atendimento pelo intérprete foi em até 2 minutos? (S/N)</t>
  </si>
  <si>
    <t xml:space="preserve">4 - O atendimento pelo intérprete foi em até 2 minutos? </t>
  </si>
  <si>
    <t>WEBCHAT SAC</t>
  </si>
  <si>
    <t>WEBCHAT CIC</t>
  </si>
  <si>
    <t>2 - O conteúdo era adequado à solicitação?</t>
  </si>
  <si>
    <t>IV - PROLIBRAS com data de emissão entre 2005 e 2015, acrescido de certificados de 60 horas de capacitação em interpretação e tradução de Libras emitidos nos últimos 5 anos e comprovação de experiência profissional mínima, como intérprete e tradutor de Libras, de 2 anos nos últimos 3 anos.</t>
  </si>
  <si>
    <t>I - diploma de curso superior de bacharelado em tradução e interpretação em Libras – Língua Portuguesa, ou Letras com habilitação em tradução e interpretação de Libras ou em Letras Libras – bacharelado, reconhecidos pelo Ministério da Educação; ou</t>
  </si>
  <si>
    <t>II - diploma de curso superior em outras áreas, mais diploma de curso de pós-graduação em Tradução e Interpretação em Libras ou de cursos, de nível avançado, de extensão, formação continuada ou especialização em Tradução e Interpretação em Libras, que totalizem uma carga horária mínima de 360 horas; ou</t>
  </si>
  <si>
    <t>III - PROLIBRAS com data de emissão entre 2005 e 2015 e certificados de 120 horas de capacitação em interpretação e tradução de Libras emitidos nos últimos 5 anos; ou</t>
  </si>
  <si>
    <t>VIDEOCHAMADA CIC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</si>
</sst>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6"/>
      <color theme="1"/>
      <name val="Calibri"/>
      <charset val="134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5" fillId="0" borderId="0" xfId="0" applyFont="1"/>
    <xf numFmtId="0" fontId="0" fillId="0" borderId="0" xfId="0" applyAlignment="1">
      <alignment wrapText="1"/>
    </xf>
    <xf numFmtId="0" fontId="5" fillId="0" borderId="0" xfId="0" applyFont="1" applyFill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0" fillId="0" borderId="4" xfId="0" applyBorder="1" applyAlignment="1">
      <alignment wrapText="1"/>
    </xf>
    <xf numFmtId="0" fontId="0" fillId="0" borderId="4" xfId="0" applyFill="1" applyBorder="1"/>
    <xf numFmtId="0" fontId="0" fillId="5" borderId="4" xfId="0" applyFont="1" applyFill="1" applyBorder="1" applyAlignment="1">
      <alignment horizontal="center"/>
    </xf>
    <xf numFmtId="0" fontId="0" fillId="5" borderId="4" xfId="0" applyFont="1" applyFill="1" applyBorder="1" applyAlignment="1">
      <alignment horizontal="justify" vertical="justify"/>
    </xf>
    <xf numFmtId="0" fontId="0" fillId="6" borderId="4" xfId="0" applyFont="1" applyFill="1" applyBorder="1" applyAlignment="1">
      <alignment horizontal="center"/>
    </xf>
    <xf numFmtId="0" fontId="0" fillId="6" borderId="4" xfId="0" applyFont="1" applyFill="1" applyBorder="1" applyAlignment="1">
      <alignment horizontal="justify" vertical="justify"/>
    </xf>
    <xf numFmtId="0" fontId="0" fillId="7" borderId="4" xfId="0" applyFont="1" applyFill="1" applyBorder="1" applyAlignment="1">
      <alignment horizontal="center"/>
    </xf>
    <xf numFmtId="0" fontId="0" fillId="7" borderId="4" xfId="0" applyFont="1" applyFill="1" applyBorder="1" applyAlignment="1">
      <alignment horizontal="justify" vertical="justify"/>
    </xf>
    <xf numFmtId="0" fontId="0" fillId="7" borderId="4" xfId="0" applyFill="1" applyBorder="1" applyAlignment="1">
      <alignment horizontal="center" wrapText="1"/>
    </xf>
    <xf numFmtId="0" fontId="0" fillId="7" borderId="4" xfId="0" applyFill="1" applyBorder="1" applyAlignment="1">
      <alignment horizontal="left"/>
    </xf>
    <xf numFmtId="0" fontId="5" fillId="7" borderId="4" xfId="0" applyFont="1" applyFill="1" applyBorder="1" applyAlignment="1">
      <alignment horizontal="center"/>
    </xf>
    <xf numFmtId="10" fontId="5" fillId="7" borderId="4" xfId="0" applyNumberFormat="1" applyFont="1" applyFill="1" applyBorder="1" applyAlignment="1">
      <alignment horizontal="justify" vertical="justify"/>
    </xf>
    <xf numFmtId="0" fontId="0" fillId="0" borderId="4" xfId="0" applyBorder="1"/>
    <xf numFmtId="0" fontId="5" fillId="0" borderId="6" xfId="0" applyFont="1" applyFill="1" applyBorder="1" applyAlignment="1">
      <alignment horizontal="center"/>
    </xf>
    <xf numFmtId="0" fontId="5" fillId="0" borderId="6" xfId="0" applyFont="1" applyBorder="1"/>
    <xf numFmtId="0" fontId="0" fillId="0" borderId="4" xfId="0" applyBorder="1" applyAlignment="1">
      <alignment horizontal="center"/>
    </xf>
    <xf numFmtId="0" fontId="8" fillId="9" borderId="5" xfId="0" applyFont="1" applyFill="1" applyBorder="1"/>
    <xf numFmtId="0" fontId="8" fillId="9" borderId="0" xfId="0" applyFont="1" applyFill="1"/>
    <xf numFmtId="0" fontId="8" fillId="9" borderId="7" xfId="0" applyFont="1" applyFill="1" applyBorder="1"/>
    <xf numFmtId="0" fontId="4" fillId="9" borderId="1" xfId="0" applyFont="1" applyFill="1" applyBorder="1"/>
    <xf numFmtId="0" fontId="8" fillId="9" borderId="2" xfId="0" applyFont="1" applyFill="1" applyBorder="1"/>
    <xf numFmtId="0" fontId="8" fillId="9" borderId="3" xfId="0" applyFont="1" applyFill="1" applyBorder="1"/>
    <xf numFmtId="0" fontId="0" fillId="9" borderId="8" xfId="0" applyFill="1" applyBorder="1"/>
    <xf numFmtId="0" fontId="8" fillId="9" borderId="10" xfId="0" applyFont="1" applyFill="1" applyBorder="1" applyAlignment="1">
      <alignment horizontal="right"/>
    </xf>
    <xf numFmtId="2" fontId="5" fillId="9" borderId="9" xfId="0" applyNumberFormat="1" applyFont="1" applyFill="1" applyBorder="1"/>
    <xf numFmtId="0" fontId="0" fillId="10" borderId="0" xfId="0" applyFill="1" applyAlignment="1">
      <alignment wrapText="1"/>
    </xf>
    <xf numFmtId="0" fontId="0" fillId="10" borderId="0" xfId="0" applyFill="1"/>
    <xf numFmtId="0" fontId="5" fillId="10" borderId="0" xfId="0" applyFont="1" applyFill="1"/>
    <xf numFmtId="0" fontId="0" fillId="10" borderId="0" xfId="0" applyFill="1" applyAlignment="1">
      <alignment horizontal="center" wrapText="1"/>
    </xf>
    <xf numFmtId="0" fontId="4" fillId="10" borderId="5" xfId="0" applyFont="1" applyFill="1" applyBorder="1"/>
    <xf numFmtId="0" fontId="4" fillId="10" borderId="8" xfId="0" applyFont="1" applyFill="1" applyBorder="1"/>
    <xf numFmtId="0" fontId="0" fillId="10" borderId="5" xfId="0" applyFill="1" applyBorder="1"/>
    <xf numFmtId="0" fontId="0" fillId="10" borderId="0" xfId="0" applyFill="1" applyAlignment="1">
      <alignment horizontal="center"/>
    </xf>
    <xf numFmtId="2" fontId="0" fillId="10" borderId="7" xfId="0" applyNumberFormat="1" applyFill="1" applyBorder="1"/>
    <xf numFmtId="0" fontId="3" fillId="10" borderId="5" xfId="0" applyFont="1" applyFill="1" applyBorder="1"/>
    <xf numFmtId="0" fontId="2" fillId="10" borderId="5" xfId="0" applyFont="1" applyFill="1" applyBorder="1"/>
    <xf numFmtId="0" fontId="5" fillId="0" borderId="4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10" borderId="1" xfId="0" applyFont="1" applyFill="1" applyBorder="1"/>
    <xf numFmtId="0" fontId="5" fillId="10" borderId="2" xfId="0" applyFont="1" applyFill="1" applyBorder="1"/>
    <xf numFmtId="4" fontId="0" fillId="0" borderId="1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/>
    </xf>
    <xf numFmtId="4" fontId="5" fillId="10" borderId="4" xfId="0" applyNumberFormat="1" applyFont="1" applyFill="1" applyBorder="1" applyAlignment="1">
      <alignment horizontal="center"/>
    </xf>
    <xf numFmtId="10" fontId="5" fillId="10" borderId="4" xfId="0" applyNumberFormat="1" applyFont="1" applyFill="1" applyBorder="1" applyAlignment="1">
      <alignment horizontal="center"/>
    </xf>
    <xf numFmtId="0" fontId="5" fillId="10" borderId="0" xfId="0" applyFont="1" applyFill="1" applyAlignment="1">
      <alignment horizontal="center"/>
    </xf>
    <xf numFmtId="0" fontId="7" fillId="2" borderId="4" xfId="0" applyFont="1" applyFill="1" applyBorder="1" applyAlignment="1">
      <alignment horizontal="center"/>
    </xf>
    <xf numFmtId="2" fontId="5" fillId="0" borderId="4" xfId="0" applyNumberFormat="1" applyFont="1" applyBorder="1" applyAlignment="1">
      <alignment horizontal="right"/>
    </xf>
    <xf numFmtId="0" fontId="0" fillId="10" borderId="0" xfId="0" applyFill="1" applyAlignment="1">
      <alignment horizontal="center" wrapText="1"/>
    </xf>
    <xf numFmtId="0" fontId="6" fillId="4" borderId="4" xfId="0" applyFont="1" applyFill="1" applyBorder="1" applyAlignment="1">
      <alignment horizontal="center" wrapText="1"/>
    </xf>
    <xf numFmtId="0" fontId="9" fillId="4" borderId="4" xfId="0" applyFont="1" applyFill="1" applyBorder="1" applyAlignment="1">
      <alignment horizontal="center" wrapText="1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10" borderId="2" xfId="0" applyFill="1" applyBorder="1" applyAlignment="1">
      <alignment horizontal="left"/>
    </xf>
    <xf numFmtId="0" fontId="4" fillId="10" borderId="10" xfId="0" applyFont="1" applyFill="1" applyBorder="1" applyAlignment="1">
      <alignment horizontal="left"/>
    </xf>
    <xf numFmtId="0" fontId="4" fillId="10" borderId="9" xfId="0" applyFont="1" applyFill="1" applyBorder="1" applyAlignment="1">
      <alignment horizontal="left"/>
    </xf>
    <xf numFmtId="0" fontId="8" fillId="8" borderId="1" xfId="0" applyFont="1" applyFill="1" applyBorder="1" applyAlignment="1">
      <alignment horizontal="center"/>
    </xf>
    <xf numFmtId="0" fontId="8" fillId="8" borderId="2" xfId="0" applyFont="1" applyFill="1" applyBorder="1" applyAlignment="1">
      <alignment horizontal="center"/>
    </xf>
    <xf numFmtId="0" fontId="8" fillId="8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2" fontId="5" fillId="0" borderId="4" xfId="0" applyNumberFormat="1" applyFont="1" applyBorder="1" applyAlignment="1">
      <alignment horizontal="center"/>
    </xf>
    <xf numFmtId="0" fontId="4" fillId="10" borderId="0" xfId="0" applyFont="1" applyFill="1" applyAlignment="1">
      <alignment horizontal="left"/>
    </xf>
    <xf numFmtId="0" fontId="4" fillId="10" borderId="7" xfId="0" applyFont="1" applyFill="1" applyBorder="1" applyAlignment="1">
      <alignment horizontal="left"/>
    </xf>
    <xf numFmtId="0" fontId="1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3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Bruno Soares" id="{6DB2656D-E460-4292-B96F-37875C9A29D8}" userId="013d2124197ff1bb" providerId="Windows Live"/>
</personList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0-08-20T19:53:46.08" personId="{6DB2656D-E460-4292-B96F-37875C9A29D8}" id="{498A5F1F-4C7A-4883-A158-8EF33DF16F6D}">
    <text>Uma tabela para cada tete realizado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3"/>
  <sheetViews>
    <sheetView tabSelected="1" zoomScale="110" zoomScaleNormal="110" zoomScaleSheetLayoutView="89" zoomScalePageLayoutView="80" workbookViewId="0">
      <selection activeCell="D61" sqref="D61"/>
    </sheetView>
  </sheetViews>
  <sheetFormatPr defaultColWidth="8.88671875" defaultRowHeight="14.4"/>
  <cols>
    <col min="1" max="1" width="39.88671875" style="2" customWidth="1"/>
    <col min="2" max="2" width="19" customWidth="1"/>
    <col min="3" max="3" width="21.44140625" customWidth="1"/>
    <col min="4" max="4" width="28.109375" customWidth="1"/>
    <col min="5" max="6" width="26.44140625" customWidth="1"/>
    <col min="7" max="11" width="11.5546875" customWidth="1"/>
    <col min="12" max="12" width="13.44140625" customWidth="1"/>
    <col min="13" max="13" width="16" customWidth="1"/>
    <col min="14" max="14" width="13.44140625" customWidth="1"/>
    <col min="15" max="15" width="18.109375" customWidth="1"/>
    <col min="16" max="16" width="28.109375" customWidth="1"/>
  </cols>
  <sheetData>
    <row r="1" spans="1:6" s="1" customFormat="1" ht="18">
      <c r="A1" s="54" t="s">
        <v>0</v>
      </c>
      <c r="B1" s="54"/>
      <c r="C1" s="54"/>
      <c r="D1" s="54"/>
      <c r="E1" s="54"/>
      <c r="F1" s="33"/>
    </row>
    <row r="2" spans="1:6" ht="28.8">
      <c r="A2" s="4" t="s">
        <v>1</v>
      </c>
      <c r="B2" s="5" t="s">
        <v>25</v>
      </c>
      <c r="C2" s="5" t="s">
        <v>60</v>
      </c>
      <c r="D2" s="5" t="s">
        <v>26</v>
      </c>
      <c r="E2" s="5" t="s">
        <v>42</v>
      </c>
      <c r="F2" s="32"/>
    </row>
    <row r="3" spans="1:6">
      <c r="A3" s="6" t="s">
        <v>2</v>
      </c>
      <c r="B3" s="7" t="s">
        <v>3</v>
      </c>
      <c r="C3" s="7" t="s">
        <v>3</v>
      </c>
      <c r="D3" s="7" t="s">
        <v>3</v>
      </c>
      <c r="E3" s="7" t="s">
        <v>44</v>
      </c>
      <c r="F3" s="32"/>
    </row>
    <row r="4" spans="1:6">
      <c r="A4" s="6" t="s">
        <v>5</v>
      </c>
      <c r="B4" s="7" t="s">
        <v>4</v>
      </c>
      <c r="C4" s="7" t="s">
        <v>4</v>
      </c>
      <c r="D4" s="7" t="s">
        <v>4</v>
      </c>
      <c r="E4" s="7" t="s">
        <v>45</v>
      </c>
      <c r="F4" s="32"/>
    </row>
    <row r="5" spans="1:6">
      <c r="A5" s="8" t="s">
        <v>6</v>
      </c>
      <c r="B5" s="9">
        <f>COUNTIF(B3:B4,"S")</f>
        <v>1</v>
      </c>
      <c r="C5" s="9">
        <f>COUNTIF(C3:C4,"S")</f>
        <v>1</v>
      </c>
      <c r="D5" s="9">
        <f>COUNTIF(D3:D4,"S")</f>
        <v>1</v>
      </c>
      <c r="E5" s="9"/>
      <c r="F5" s="32"/>
    </row>
    <row r="6" spans="1:6">
      <c r="A6" s="10" t="s">
        <v>7</v>
      </c>
      <c r="B6" s="11">
        <f>COUNTIF(B3:B4,"N")</f>
        <v>1</v>
      </c>
      <c r="C6" s="11">
        <f>COUNTIF(C3:C4,"N")</f>
        <v>1</v>
      </c>
      <c r="D6" s="11">
        <f>COUNTIF(D3:D4,"N")</f>
        <v>1</v>
      </c>
      <c r="E6" s="11"/>
      <c r="F6" s="32"/>
    </row>
    <row r="7" spans="1:6">
      <c r="A7" s="12" t="s">
        <v>8</v>
      </c>
      <c r="B7" s="13">
        <f>B5+B6</f>
        <v>2</v>
      </c>
      <c r="C7" s="13">
        <f>C5+C6</f>
        <v>2</v>
      </c>
      <c r="D7" s="13">
        <f>D5+D6</f>
        <v>2</v>
      </c>
      <c r="E7" s="13"/>
      <c r="F7" s="32"/>
    </row>
    <row r="8" spans="1:6">
      <c r="A8" s="14" t="s">
        <v>9</v>
      </c>
      <c r="B8" s="15">
        <f>COUNTIF(B3:B4,"ANULADO")</f>
        <v>0</v>
      </c>
      <c r="C8" s="15">
        <f>COUNTIF(C3:C4,"ANULADO")</f>
        <v>0</v>
      </c>
      <c r="D8" s="15">
        <f>COUNTIF(D3:D4,"ANULADO")</f>
        <v>0</v>
      </c>
      <c r="E8" s="15"/>
      <c r="F8" s="32"/>
    </row>
    <row r="9" spans="1:6">
      <c r="A9" s="16" t="s">
        <v>10</v>
      </c>
      <c r="B9" s="17">
        <f>B5/B7</f>
        <v>0.5</v>
      </c>
      <c r="C9" s="17">
        <f>C5/C7</f>
        <v>0.5</v>
      </c>
      <c r="D9" s="17">
        <f>D5/D7</f>
        <v>0.5</v>
      </c>
      <c r="E9" s="17"/>
      <c r="F9" s="32"/>
    </row>
    <row r="10" spans="1:6">
      <c r="A10" s="53" t="s">
        <v>11</v>
      </c>
      <c r="B10" s="53"/>
      <c r="C10" s="53"/>
      <c r="D10" s="53"/>
      <c r="E10" s="53"/>
      <c r="F10" s="34"/>
    </row>
    <row r="11" spans="1:6">
      <c r="A11" s="31"/>
      <c r="B11" s="32"/>
      <c r="C11" s="32"/>
      <c r="D11" s="32"/>
      <c r="E11" s="32"/>
      <c r="F11" s="32"/>
    </row>
    <row r="12" spans="1:6">
      <c r="A12" s="31"/>
      <c r="B12" s="32"/>
      <c r="C12" s="32"/>
      <c r="D12" s="32"/>
      <c r="E12" s="32"/>
      <c r="F12" s="32"/>
    </row>
    <row r="13" spans="1:6" ht="18">
      <c r="A13" s="54" t="s">
        <v>58</v>
      </c>
      <c r="B13" s="54"/>
      <c r="C13" s="54"/>
      <c r="D13" s="54"/>
      <c r="E13" s="54"/>
      <c r="F13" s="33"/>
    </row>
    <row r="14" spans="1:6" ht="28.8">
      <c r="A14" s="4" t="s">
        <v>1</v>
      </c>
      <c r="B14" s="5" t="s">
        <v>25</v>
      </c>
      <c r="C14" s="5" t="s">
        <v>60</v>
      </c>
      <c r="D14" s="5" t="s">
        <v>26</v>
      </c>
      <c r="E14" s="5" t="s">
        <v>42</v>
      </c>
      <c r="F14" s="32"/>
    </row>
    <row r="15" spans="1:6">
      <c r="A15" s="6" t="s">
        <v>2</v>
      </c>
      <c r="B15" s="18" t="s">
        <v>3</v>
      </c>
      <c r="C15" s="18" t="s">
        <v>3</v>
      </c>
      <c r="D15" s="18" t="s">
        <v>3</v>
      </c>
      <c r="E15" s="7" t="s">
        <v>43</v>
      </c>
      <c r="F15" s="32"/>
    </row>
    <row r="16" spans="1:6">
      <c r="A16" s="6" t="s">
        <v>5</v>
      </c>
      <c r="B16" s="18" t="s">
        <v>4</v>
      </c>
      <c r="C16" s="18" t="s">
        <v>4</v>
      </c>
      <c r="D16" s="18" t="s">
        <v>4</v>
      </c>
      <c r="E16" s="7" t="s">
        <v>46</v>
      </c>
      <c r="F16" s="32"/>
    </row>
    <row r="17" spans="1:6">
      <c r="A17" s="8" t="s">
        <v>6</v>
      </c>
      <c r="B17" s="9">
        <f>COUNTIF(B15:B16,"S")</f>
        <v>1</v>
      </c>
      <c r="C17" s="9">
        <f>COUNTIF(C15:C16,"S")</f>
        <v>1</v>
      </c>
      <c r="D17" s="9">
        <f>COUNTIF(D15:D16,"S")</f>
        <v>1</v>
      </c>
      <c r="E17" s="9"/>
      <c r="F17" s="32"/>
    </row>
    <row r="18" spans="1:6">
      <c r="A18" s="10" t="s">
        <v>7</v>
      </c>
      <c r="B18" s="11">
        <f>COUNTIF(B15:B16,"N")</f>
        <v>1</v>
      </c>
      <c r="C18" s="11">
        <f>COUNTIF(C15:C16,"N")</f>
        <v>1</v>
      </c>
      <c r="D18" s="11">
        <f>COUNTIF(D15:D16,"N")</f>
        <v>1</v>
      </c>
      <c r="E18" s="11"/>
      <c r="F18" s="32"/>
    </row>
    <row r="19" spans="1:6">
      <c r="A19" s="12" t="s">
        <v>8</v>
      </c>
      <c r="B19" s="13">
        <f>B17+B18</f>
        <v>2</v>
      </c>
      <c r="C19" s="13">
        <f>C17+C18</f>
        <v>2</v>
      </c>
      <c r="D19" s="13">
        <f>D17+D18</f>
        <v>2</v>
      </c>
      <c r="E19" s="13"/>
      <c r="F19" s="32"/>
    </row>
    <row r="20" spans="1:6">
      <c r="A20" s="14" t="s">
        <v>9</v>
      </c>
      <c r="B20" s="15">
        <f>COUNTIF(B15:B16,"ANULADO")</f>
        <v>0</v>
      </c>
      <c r="C20" s="15">
        <f t="shared" ref="C20:D20" si="0">COUNTIF(C15:C16,"ANULADO")</f>
        <v>0</v>
      </c>
      <c r="D20" s="15">
        <f t="shared" si="0"/>
        <v>0</v>
      </c>
      <c r="E20" s="15"/>
      <c r="F20" s="32"/>
    </row>
    <row r="21" spans="1:6">
      <c r="A21" s="16" t="s">
        <v>10</v>
      </c>
      <c r="B21" s="17">
        <f>B17/B19</f>
        <v>0.5</v>
      </c>
      <c r="C21" s="17">
        <f>C17/C19</f>
        <v>0.5</v>
      </c>
      <c r="D21" s="17">
        <f>D17/D19</f>
        <v>0.5</v>
      </c>
      <c r="E21" s="17"/>
      <c r="F21" s="32"/>
    </row>
    <row r="22" spans="1:6">
      <c r="A22" s="53" t="s">
        <v>11</v>
      </c>
      <c r="B22" s="53"/>
      <c r="C22" s="53"/>
      <c r="D22" s="53"/>
      <c r="E22" s="53"/>
      <c r="F22" s="34"/>
    </row>
    <row r="23" spans="1:6">
      <c r="A23" s="31"/>
      <c r="B23" s="32"/>
      <c r="C23" s="32"/>
      <c r="D23" s="32"/>
      <c r="E23" s="32"/>
      <c r="F23" s="32"/>
    </row>
    <row r="24" spans="1:6" ht="18">
      <c r="A24" s="54" t="s">
        <v>59</v>
      </c>
      <c r="B24" s="54"/>
      <c r="C24" s="54"/>
      <c r="D24" s="54"/>
      <c r="E24" s="54"/>
      <c r="F24" s="32"/>
    </row>
    <row r="25" spans="1:6" ht="28.8">
      <c r="A25" s="4" t="s">
        <v>1</v>
      </c>
      <c r="B25" s="5" t="s">
        <v>25</v>
      </c>
      <c r="C25" s="5" t="s">
        <v>60</v>
      </c>
      <c r="D25" s="5" t="s">
        <v>26</v>
      </c>
      <c r="E25" s="5" t="s">
        <v>42</v>
      </c>
      <c r="F25" s="32"/>
    </row>
    <row r="26" spans="1:6">
      <c r="A26" s="6" t="s">
        <v>2</v>
      </c>
      <c r="B26" s="7" t="s">
        <v>3</v>
      </c>
      <c r="C26" s="18" t="s">
        <v>3</v>
      </c>
      <c r="D26" s="18" t="s">
        <v>3</v>
      </c>
      <c r="E26" s="7" t="s">
        <v>47</v>
      </c>
      <c r="F26" s="32"/>
    </row>
    <row r="27" spans="1:6">
      <c r="A27" s="6" t="s">
        <v>5</v>
      </c>
      <c r="B27" s="7" t="s">
        <v>4</v>
      </c>
      <c r="C27" s="18" t="s">
        <v>4</v>
      </c>
      <c r="D27" s="18" t="s">
        <v>4</v>
      </c>
      <c r="E27" s="7" t="s">
        <v>48</v>
      </c>
      <c r="F27" s="32"/>
    </row>
    <row r="28" spans="1:6">
      <c r="A28" s="8" t="s">
        <v>6</v>
      </c>
      <c r="B28" s="9">
        <f>COUNTIF(B26:B27,"S")</f>
        <v>1</v>
      </c>
      <c r="C28" s="9">
        <f>COUNTIF(C26:C27,"S")</f>
        <v>1</v>
      </c>
      <c r="D28" s="9">
        <f>COUNTIF(D26:D27,"S")</f>
        <v>1</v>
      </c>
      <c r="E28" s="9"/>
      <c r="F28" s="32"/>
    </row>
    <row r="29" spans="1:6">
      <c r="A29" s="10" t="s">
        <v>7</v>
      </c>
      <c r="B29" s="11">
        <f>COUNTIF(B26:B27,"N")</f>
        <v>1</v>
      </c>
      <c r="C29" s="11">
        <f>COUNTIF(C26:C27,"N")</f>
        <v>1</v>
      </c>
      <c r="D29" s="11">
        <f>COUNTIF(D26:D27,"N")</f>
        <v>1</v>
      </c>
      <c r="E29" s="11"/>
      <c r="F29" s="32"/>
    </row>
    <row r="30" spans="1:6">
      <c r="A30" s="12" t="s">
        <v>8</v>
      </c>
      <c r="B30" s="13">
        <f>B28+B29</f>
        <v>2</v>
      </c>
      <c r="C30" s="13">
        <f>C28+C29</f>
        <v>2</v>
      </c>
      <c r="D30" s="13">
        <f>D28+D29</f>
        <v>2</v>
      </c>
      <c r="E30" s="13"/>
      <c r="F30" s="32"/>
    </row>
    <row r="31" spans="1:6">
      <c r="A31" s="14" t="s">
        <v>9</v>
      </c>
      <c r="B31" s="15">
        <f>COUNTIF(B26:B27,"ANULADO")</f>
        <v>0</v>
      </c>
      <c r="C31" s="15">
        <f>COUNTIF(C26:C27,"ANULADO")</f>
        <v>0</v>
      </c>
      <c r="D31" s="15">
        <f>COUNTIF(D26:D27,"ANULADO")</f>
        <v>0</v>
      </c>
      <c r="E31" s="15"/>
      <c r="F31" s="32"/>
    </row>
    <row r="32" spans="1:6">
      <c r="A32" s="16" t="s">
        <v>10</v>
      </c>
      <c r="B32" s="17">
        <f>B28/B30</f>
        <v>0.5</v>
      </c>
      <c r="C32" s="17">
        <f>C28/C30</f>
        <v>0.5</v>
      </c>
      <c r="D32" s="17">
        <f>D28/D30</f>
        <v>0.5</v>
      </c>
      <c r="E32" s="17"/>
    </row>
    <row r="33" spans="1:6">
      <c r="A33" s="31"/>
      <c r="B33" s="32"/>
      <c r="C33" s="32"/>
      <c r="D33" s="32"/>
      <c r="E33" s="32"/>
      <c r="F33" s="32"/>
    </row>
    <row r="34" spans="1:6">
      <c r="A34" s="31"/>
      <c r="B34" s="32"/>
      <c r="C34" s="32"/>
      <c r="D34" s="32"/>
      <c r="E34" s="32"/>
      <c r="F34" s="32"/>
    </row>
    <row r="35" spans="1:6" ht="18">
      <c r="A35" s="54" t="s">
        <v>12</v>
      </c>
      <c r="B35" s="54"/>
      <c r="C35" s="54"/>
      <c r="D35" s="54"/>
      <c r="E35" s="54"/>
      <c r="F35" s="54"/>
    </row>
    <row r="36" spans="1:6" ht="43.2">
      <c r="A36" s="4" t="s">
        <v>1</v>
      </c>
      <c r="B36" s="5" t="s">
        <v>25</v>
      </c>
      <c r="C36" s="5" t="s">
        <v>60</v>
      </c>
      <c r="D36" s="5" t="s">
        <v>26</v>
      </c>
      <c r="E36" s="5" t="s">
        <v>57</v>
      </c>
      <c r="F36" s="5" t="s">
        <v>42</v>
      </c>
    </row>
    <row r="37" spans="1:6">
      <c r="A37" s="6" t="s">
        <v>2</v>
      </c>
      <c r="B37" s="7" t="s">
        <v>3</v>
      </c>
      <c r="C37" s="18" t="s">
        <v>3</v>
      </c>
      <c r="D37" s="18" t="s">
        <v>3</v>
      </c>
      <c r="E37" s="18" t="s">
        <v>3</v>
      </c>
      <c r="F37" s="7" t="s">
        <v>49</v>
      </c>
    </row>
    <row r="38" spans="1:6">
      <c r="A38" s="6" t="s">
        <v>5</v>
      </c>
      <c r="B38" s="7" t="s">
        <v>4</v>
      </c>
      <c r="C38" s="18" t="s">
        <v>4</v>
      </c>
      <c r="D38" s="18" t="s">
        <v>4</v>
      </c>
      <c r="E38" s="18" t="s">
        <v>4</v>
      </c>
      <c r="F38" s="7" t="s">
        <v>50</v>
      </c>
    </row>
    <row r="39" spans="1:6">
      <c r="A39" s="8" t="s">
        <v>6</v>
      </c>
      <c r="B39" s="9">
        <f>COUNTIF(B37:B38,"S")</f>
        <v>1</v>
      </c>
      <c r="C39" s="9">
        <f>COUNTIF(C37:C38,"S")</f>
        <v>1</v>
      </c>
      <c r="D39" s="9">
        <f>COUNTIF(D37:D38,"S")</f>
        <v>1</v>
      </c>
      <c r="E39" s="9"/>
      <c r="F39" s="9"/>
    </row>
    <row r="40" spans="1:6">
      <c r="A40" s="10" t="s">
        <v>7</v>
      </c>
      <c r="B40" s="11">
        <f>COUNTIF(B37:B38,"N")</f>
        <v>1</v>
      </c>
      <c r="C40" s="11">
        <f>COUNTIF(C37:C38,"N")</f>
        <v>1</v>
      </c>
      <c r="D40" s="11">
        <f>COUNTIF(D37:D38,"N")</f>
        <v>1</v>
      </c>
      <c r="E40" s="11"/>
      <c r="F40" s="11"/>
    </row>
    <row r="41" spans="1:6">
      <c r="A41" s="12" t="s">
        <v>8</v>
      </c>
      <c r="B41" s="13">
        <f>B39+B40</f>
        <v>2</v>
      </c>
      <c r="C41" s="13">
        <f>C39+C40</f>
        <v>2</v>
      </c>
      <c r="D41" s="13">
        <f>D39+D40</f>
        <v>2</v>
      </c>
      <c r="E41" s="13"/>
      <c r="F41" s="13"/>
    </row>
    <row r="42" spans="1:6">
      <c r="A42" s="14" t="s">
        <v>9</v>
      </c>
      <c r="B42" s="15">
        <f>COUNTIF(B37:B38,"ANULADO")</f>
        <v>0</v>
      </c>
      <c r="C42" s="15">
        <f>COUNTIF(C37:C38,"ANULADO")</f>
        <v>0</v>
      </c>
      <c r="D42" s="15">
        <f>COUNTIF(D37:D38,"ANULADO")</f>
        <v>0</v>
      </c>
      <c r="E42" s="15"/>
      <c r="F42" s="15"/>
    </row>
    <row r="43" spans="1:6">
      <c r="A43" s="16" t="s">
        <v>10</v>
      </c>
      <c r="B43" s="17">
        <f>B39/B41</f>
        <v>0.5</v>
      </c>
      <c r="C43" s="17">
        <f>C39/C41</f>
        <v>0.5</v>
      </c>
      <c r="D43" s="17">
        <f>D39/D41</f>
        <v>0.5</v>
      </c>
      <c r="E43" s="17"/>
      <c r="F43" s="17"/>
    </row>
    <row r="44" spans="1:6">
      <c r="A44" s="31"/>
      <c r="B44" s="32"/>
      <c r="C44" s="32"/>
      <c r="D44" s="32"/>
      <c r="E44" s="32"/>
      <c r="F44" s="32"/>
    </row>
    <row r="45" spans="1:6">
      <c r="A45" s="31"/>
      <c r="B45" s="32"/>
      <c r="C45" s="32"/>
      <c r="D45" s="32"/>
      <c r="E45" s="32"/>
      <c r="F45" s="32"/>
    </row>
    <row r="46" spans="1:6" ht="18">
      <c r="A46" s="55" t="s">
        <v>65</v>
      </c>
      <c r="B46" s="55"/>
      <c r="C46" s="55"/>
      <c r="D46" s="55"/>
      <c r="E46" s="55"/>
      <c r="F46" s="55"/>
    </row>
    <row r="47" spans="1:6" ht="43.2">
      <c r="A47" s="4" t="s">
        <v>1</v>
      </c>
      <c r="B47" s="5" t="s">
        <v>25</v>
      </c>
      <c r="C47" s="5" t="s">
        <v>60</v>
      </c>
      <c r="D47" s="5" t="s">
        <v>26</v>
      </c>
      <c r="E47" s="5" t="s">
        <v>57</v>
      </c>
      <c r="F47" s="5" t="s">
        <v>42</v>
      </c>
    </row>
    <row r="48" spans="1:6">
      <c r="A48" s="6" t="s">
        <v>2</v>
      </c>
      <c r="B48" s="7" t="s">
        <v>3</v>
      </c>
      <c r="C48" s="18" t="s">
        <v>3</v>
      </c>
      <c r="D48" s="18" t="s">
        <v>3</v>
      </c>
      <c r="E48" s="18" t="s">
        <v>3</v>
      </c>
      <c r="F48" s="7" t="s">
        <v>51</v>
      </c>
    </row>
    <row r="49" spans="1:6">
      <c r="A49" s="6" t="s">
        <v>5</v>
      </c>
      <c r="B49" s="7" t="s">
        <v>4</v>
      </c>
      <c r="C49" s="18" t="s">
        <v>4</v>
      </c>
      <c r="D49" s="18" t="s">
        <v>4</v>
      </c>
      <c r="E49" s="18" t="s">
        <v>4</v>
      </c>
      <c r="F49" s="7" t="s">
        <v>52</v>
      </c>
    </row>
    <row r="50" spans="1:6">
      <c r="A50" s="8" t="s">
        <v>6</v>
      </c>
      <c r="B50" s="9">
        <f>COUNTIF(B48:B49,"S")</f>
        <v>1</v>
      </c>
      <c r="C50" s="9">
        <f>COUNTIF(C48:C49,"S")</f>
        <v>1</v>
      </c>
      <c r="D50" s="9">
        <f>COUNTIF(D48:D49,"S")</f>
        <v>1</v>
      </c>
      <c r="E50" s="9">
        <f>COUNTIF(E48:E49,"S")</f>
        <v>1</v>
      </c>
      <c r="F50" s="9"/>
    </row>
    <row r="51" spans="1:6">
      <c r="A51" s="10" t="s">
        <v>7</v>
      </c>
      <c r="B51" s="11">
        <f>COUNTIF(B48:B49,"N")</f>
        <v>1</v>
      </c>
      <c r="C51" s="11">
        <f>COUNTIF(C48:C49,"N")</f>
        <v>1</v>
      </c>
      <c r="D51" s="11">
        <f>COUNTIF(D48:D49,"N")</f>
        <v>1</v>
      </c>
      <c r="E51" s="11">
        <f>COUNTIF(E48:E49,"N")</f>
        <v>1</v>
      </c>
      <c r="F51" s="11"/>
    </row>
    <row r="52" spans="1:6">
      <c r="A52" s="12" t="s">
        <v>8</v>
      </c>
      <c r="B52" s="13">
        <f>B50+B51</f>
        <v>2</v>
      </c>
      <c r="C52" s="13">
        <f>C50+C51</f>
        <v>2</v>
      </c>
      <c r="D52" s="13">
        <f>D50+D51</f>
        <v>2</v>
      </c>
      <c r="E52" s="13">
        <f>E50+E51</f>
        <v>2</v>
      </c>
      <c r="F52" s="13"/>
    </row>
    <row r="53" spans="1:6">
      <c r="A53" s="14" t="s">
        <v>9</v>
      </c>
      <c r="B53" s="15">
        <f>COUNTIF(B48:B49,"ANULADO")</f>
        <v>0</v>
      </c>
      <c r="C53" s="15">
        <f>COUNTIF(C48:C49,"ANULADO")</f>
        <v>0</v>
      </c>
      <c r="D53" s="15">
        <f>COUNTIF(D48:D49,"ANULADO")</f>
        <v>0</v>
      </c>
      <c r="E53" s="15">
        <f>COUNTIF(E48:E49,"ANULADO")</f>
        <v>0</v>
      </c>
      <c r="F53" s="15"/>
    </row>
    <row r="54" spans="1:6">
      <c r="A54" s="16" t="s">
        <v>10</v>
      </c>
      <c r="B54" s="17">
        <f>B50/B52</f>
        <v>0.5</v>
      </c>
      <c r="C54" s="17">
        <f>C50/C52</f>
        <v>0.5</v>
      </c>
      <c r="D54" s="17">
        <f>D50/D52</f>
        <v>0.5</v>
      </c>
      <c r="E54" s="17">
        <f>E50/E52</f>
        <v>0.5</v>
      </c>
      <c r="F54" s="17"/>
    </row>
    <row r="55" spans="1:6">
      <c r="A55" s="31"/>
      <c r="B55" s="32"/>
      <c r="C55" s="32"/>
      <c r="D55" s="32"/>
      <c r="E55" s="32"/>
      <c r="F55" s="32"/>
    </row>
    <row r="56" spans="1:6">
      <c r="A56" s="31"/>
      <c r="B56" s="32"/>
      <c r="C56" s="32"/>
      <c r="D56" s="32"/>
      <c r="E56" s="32"/>
      <c r="F56" s="32"/>
    </row>
    <row r="57" spans="1:6" ht="15" customHeight="1">
      <c r="A57" s="53" t="s">
        <v>11</v>
      </c>
      <c r="B57" s="53"/>
      <c r="C57" s="53"/>
      <c r="D57" s="53"/>
      <c r="E57" s="53"/>
      <c r="F57" s="53"/>
    </row>
    <row r="58" spans="1:6">
      <c r="A58" s="31"/>
      <c r="B58" s="32"/>
      <c r="C58" s="32"/>
      <c r="D58" s="32"/>
      <c r="E58" s="32"/>
      <c r="F58" s="32"/>
    </row>
    <row r="59" spans="1:6" ht="21">
      <c r="A59" s="51" t="s">
        <v>13</v>
      </c>
      <c r="B59" s="51"/>
      <c r="C59" s="51"/>
      <c r="D59" s="32"/>
      <c r="E59" s="32"/>
      <c r="F59" s="32"/>
    </row>
    <row r="60" spans="1:6">
      <c r="A60" s="19"/>
      <c r="B60" s="19" t="s">
        <v>14</v>
      </c>
      <c r="C60" s="20" t="s">
        <v>15</v>
      </c>
      <c r="D60" s="32"/>
      <c r="E60" s="32"/>
      <c r="F60" s="32"/>
    </row>
    <row r="61" spans="1:6" ht="43.2">
      <c r="A61" s="6" t="s">
        <v>16</v>
      </c>
      <c r="B61" s="21">
        <v>0</v>
      </c>
      <c r="C61" s="52">
        <f>IFERROR(B61/B62*6,0)</f>
        <v>0</v>
      </c>
      <c r="D61" s="32"/>
      <c r="E61" s="32"/>
      <c r="F61" s="32"/>
    </row>
    <row r="62" spans="1:6" ht="28.8">
      <c r="A62" s="6" t="s">
        <v>17</v>
      </c>
      <c r="B62" s="21">
        <v>0</v>
      </c>
      <c r="C62" s="52"/>
      <c r="D62" s="32"/>
      <c r="E62" s="32"/>
      <c r="F62" s="32"/>
    </row>
    <row r="63" spans="1:6">
      <c r="A63" s="31"/>
      <c r="B63" s="32"/>
      <c r="C63" s="32"/>
      <c r="D63" s="32"/>
      <c r="E63" s="32"/>
      <c r="F63" s="32"/>
    </row>
  </sheetData>
  <mergeCells count="10">
    <mergeCell ref="A10:E10"/>
    <mergeCell ref="A22:E22"/>
    <mergeCell ref="A24:E24"/>
    <mergeCell ref="A1:E1"/>
    <mergeCell ref="A13:E13"/>
    <mergeCell ref="A59:C59"/>
    <mergeCell ref="C61:C62"/>
    <mergeCell ref="A57:F57"/>
    <mergeCell ref="A35:F35"/>
    <mergeCell ref="A46:F46"/>
  </mergeCells>
  <pageMargins left="0.23622047244094491" right="0.23622047244094491" top="0.74803149606299213" bottom="0.74803149606299213" header="0.31496062992125984" footer="0.31496062992125984"/>
  <pageSetup paperSize="9" scale="44" pageOrder="overThenDown" orientation="landscape" r:id="rId1"/>
  <headerFooter>
    <oddHeader>&amp;C&amp;A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2"/>
  <sheetViews>
    <sheetView topLeftCell="A43" zoomScale="120" zoomScaleNormal="120" zoomScaleSheetLayoutView="100" workbookViewId="0">
      <selection activeCell="A49" sqref="A49:B49"/>
    </sheetView>
  </sheetViews>
  <sheetFormatPr defaultColWidth="9" defaultRowHeight="14.4"/>
  <cols>
    <col min="1" max="1" width="85.33203125" customWidth="1"/>
    <col min="2" max="2" width="16.33203125" customWidth="1"/>
    <col min="3" max="3" width="20.44140625" customWidth="1"/>
    <col min="4" max="4" width="11" customWidth="1"/>
  </cols>
  <sheetData>
    <row r="1" spans="1:4">
      <c r="A1" s="61" t="s">
        <v>36</v>
      </c>
      <c r="B1" s="62"/>
      <c r="C1" s="63"/>
    </row>
    <row r="2" spans="1:4">
      <c r="A2" s="22" t="s">
        <v>27</v>
      </c>
      <c r="B2" s="23" t="s">
        <v>32</v>
      </c>
      <c r="C2" s="24"/>
    </row>
    <row r="3" spans="1:4">
      <c r="A3" s="35" t="s">
        <v>28</v>
      </c>
      <c r="B3" s="67" t="s">
        <v>33</v>
      </c>
      <c r="C3" s="68"/>
    </row>
    <row r="4" spans="1:4">
      <c r="A4" s="35" t="s">
        <v>29</v>
      </c>
      <c r="B4" s="67" t="s">
        <v>34</v>
      </c>
      <c r="C4" s="68"/>
    </row>
    <row r="5" spans="1:4">
      <c r="A5" s="36" t="s">
        <v>30</v>
      </c>
      <c r="B5" s="59" t="s">
        <v>35</v>
      </c>
      <c r="C5" s="60"/>
    </row>
    <row r="6" spans="1:4">
      <c r="A6" s="25" t="s">
        <v>31</v>
      </c>
      <c r="B6" s="26"/>
      <c r="C6" s="27"/>
    </row>
    <row r="7" spans="1:4">
      <c r="A7" s="37" t="s">
        <v>53</v>
      </c>
      <c r="B7" s="38"/>
      <c r="C7" s="39"/>
    </row>
    <row r="8" spans="1:4">
      <c r="A8" s="37" t="s">
        <v>54</v>
      </c>
      <c r="B8" s="38"/>
      <c r="C8" s="39"/>
    </row>
    <row r="9" spans="1:4">
      <c r="A9" s="40" t="s">
        <v>55</v>
      </c>
      <c r="B9" s="38"/>
      <c r="C9" s="39"/>
    </row>
    <row r="10" spans="1:4">
      <c r="A10" s="28"/>
      <c r="B10" s="29"/>
      <c r="C10" s="30"/>
    </row>
    <row r="11" spans="1:4">
      <c r="A11" s="32"/>
      <c r="B11" s="32"/>
      <c r="C11" s="33"/>
    </row>
    <row r="12" spans="1:4">
      <c r="A12" s="61" t="s">
        <v>37</v>
      </c>
      <c r="B12" s="62"/>
      <c r="C12" s="63"/>
    </row>
    <row r="13" spans="1:4">
      <c r="A13" s="22" t="s">
        <v>27</v>
      </c>
      <c r="B13" s="23" t="s">
        <v>32</v>
      </c>
      <c r="C13" s="24"/>
      <c r="D13" s="1"/>
    </row>
    <row r="14" spans="1:4">
      <c r="A14" s="35" t="s">
        <v>28</v>
      </c>
      <c r="B14" s="67" t="s">
        <v>33</v>
      </c>
      <c r="C14" s="68"/>
    </row>
    <row r="15" spans="1:4">
      <c r="A15" s="35" t="s">
        <v>29</v>
      </c>
      <c r="B15" s="67" t="s">
        <v>34</v>
      </c>
      <c r="C15" s="68"/>
    </row>
    <row r="16" spans="1:4">
      <c r="A16" s="36" t="s">
        <v>30</v>
      </c>
      <c r="B16" s="59" t="s">
        <v>35</v>
      </c>
      <c r="C16" s="60"/>
    </row>
    <row r="17" spans="1:4">
      <c r="A17" s="25" t="s">
        <v>31</v>
      </c>
      <c r="B17" s="26"/>
      <c r="C17" s="27"/>
    </row>
    <row r="18" spans="1:4">
      <c r="A18" s="37" t="s">
        <v>53</v>
      </c>
      <c r="B18" s="38"/>
      <c r="C18" s="39"/>
    </row>
    <row r="19" spans="1:4">
      <c r="A19" s="37" t="s">
        <v>54</v>
      </c>
      <c r="B19" s="38"/>
      <c r="C19" s="39"/>
    </row>
    <row r="20" spans="1:4">
      <c r="A20" s="40" t="s">
        <v>55</v>
      </c>
      <c r="B20" s="38"/>
      <c r="C20" s="39"/>
      <c r="D20" s="1"/>
    </row>
    <row r="21" spans="1:4">
      <c r="A21" s="28"/>
      <c r="B21" s="29"/>
      <c r="C21" s="30"/>
    </row>
    <row r="22" spans="1:4">
      <c r="A22" s="32"/>
      <c r="B22" s="32"/>
      <c r="C22" s="33"/>
    </row>
    <row r="23" spans="1:4">
      <c r="A23" s="61" t="s">
        <v>41</v>
      </c>
      <c r="B23" s="62"/>
      <c r="C23" s="63"/>
    </row>
    <row r="24" spans="1:4">
      <c r="A24" s="22" t="s">
        <v>27</v>
      </c>
      <c r="B24" s="23" t="s">
        <v>32</v>
      </c>
      <c r="C24" s="24"/>
      <c r="D24" s="1"/>
    </row>
    <row r="25" spans="1:4">
      <c r="A25" s="35" t="s">
        <v>28</v>
      </c>
      <c r="B25" s="67" t="s">
        <v>33</v>
      </c>
      <c r="C25" s="68"/>
    </row>
    <row r="26" spans="1:4">
      <c r="A26" s="35" t="s">
        <v>29</v>
      </c>
      <c r="B26" s="67" t="s">
        <v>34</v>
      </c>
      <c r="C26" s="68"/>
    </row>
    <row r="27" spans="1:4">
      <c r="A27" s="36" t="s">
        <v>30</v>
      </c>
      <c r="B27" s="59" t="s">
        <v>35</v>
      </c>
      <c r="C27" s="60"/>
    </row>
    <row r="28" spans="1:4">
      <c r="A28" s="25" t="s">
        <v>31</v>
      </c>
      <c r="B28" s="26"/>
      <c r="C28" s="27"/>
    </row>
    <row r="29" spans="1:4">
      <c r="A29" s="37" t="s">
        <v>53</v>
      </c>
      <c r="B29" s="38"/>
      <c r="C29" s="39"/>
    </row>
    <row r="30" spans="1:4">
      <c r="A30" s="37" t="s">
        <v>54</v>
      </c>
      <c r="B30" s="38"/>
      <c r="C30" s="39"/>
    </row>
    <row r="31" spans="1:4">
      <c r="A31" s="40" t="s">
        <v>55</v>
      </c>
      <c r="B31" s="38"/>
      <c r="C31" s="39"/>
      <c r="D31" s="1"/>
    </row>
    <row r="32" spans="1:4">
      <c r="A32" s="41" t="s">
        <v>56</v>
      </c>
      <c r="B32" s="38"/>
      <c r="C32" s="39"/>
      <c r="D32" s="1"/>
    </row>
    <row r="33" spans="1:3">
      <c r="A33" s="28"/>
      <c r="B33" s="29"/>
      <c r="C33" s="30"/>
    </row>
    <row r="34" spans="1:3">
      <c r="A34" s="32"/>
      <c r="B34" s="32"/>
      <c r="C34" s="32"/>
    </row>
    <row r="35" spans="1:3">
      <c r="A35" s="64" t="s">
        <v>13</v>
      </c>
      <c r="B35" s="64"/>
      <c r="C35" s="64"/>
    </row>
    <row r="36" spans="1:3">
      <c r="A36" s="3"/>
      <c r="B36" s="42" t="s">
        <v>14</v>
      </c>
      <c r="C36" s="43" t="s">
        <v>15</v>
      </c>
    </row>
    <row r="37" spans="1:3">
      <c r="A37" s="18" t="s">
        <v>16</v>
      </c>
      <c r="B37" s="18">
        <v>0</v>
      </c>
      <c r="C37" s="66">
        <f>IFERROR(B37/B38*6,0)</f>
        <v>0</v>
      </c>
    </row>
    <row r="38" spans="1:3">
      <c r="A38" s="18" t="s">
        <v>17</v>
      </c>
      <c r="B38" s="18">
        <v>0</v>
      </c>
      <c r="C38" s="66"/>
    </row>
    <row r="39" spans="1:3">
      <c r="A39" s="50"/>
      <c r="B39" s="50"/>
      <c r="C39" s="50"/>
    </row>
    <row r="40" spans="1:3">
      <c r="A40" s="70" t="s">
        <v>18</v>
      </c>
      <c r="B40" s="71"/>
      <c r="C40" s="72"/>
    </row>
    <row r="41" spans="1:3" ht="32.4" customHeight="1">
      <c r="A41" s="69" t="s">
        <v>62</v>
      </c>
      <c r="B41" s="69"/>
      <c r="C41" s="69"/>
    </row>
    <row r="42" spans="1:3" ht="46.2" customHeight="1">
      <c r="A42" s="69" t="s">
        <v>63</v>
      </c>
      <c r="B42" s="69"/>
      <c r="C42" s="69"/>
    </row>
    <row r="43" spans="1:3" ht="29.4" customHeight="1">
      <c r="A43" s="69" t="s">
        <v>64</v>
      </c>
      <c r="B43" s="69"/>
      <c r="C43" s="69"/>
    </row>
    <row r="44" spans="1:3" ht="36.6" customHeight="1">
      <c r="A44" s="69" t="s">
        <v>61</v>
      </c>
      <c r="B44" s="69"/>
      <c r="C44" s="69"/>
    </row>
    <row r="45" spans="1:3">
      <c r="A45" s="32"/>
      <c r="B45" s="32"/>
      <c r="C45" s="32"/>
    </row>
    <row r="46" spans="1:3">
      <c r="A46" s="65" t="s">
        <v>19</v>
      </c>
      <c r="B46" s="65"/>
      <c r="C46" s="65"/>
    </row>
    <row r="47" spans="1:3" ht="28.8">
      <c r="A47" s="56" t="s">
        <v>20</v>
      </c>
      <c r="B47" s="57"/>
      <c r="C47" s="46" t="s">
        <v>38</v>
      </c>
    </row>
    <row r="48" spans="1:3" ht="28.8">
      <c r="A48" s="56" t="s">
        <v>21</v>
      </c>
      <c r="B48" s="57"/>
      <c r="C48" s="46" t="s">
        <v>39</v>
      </c>
    </row>
    <row r="49" spans="1:3" ht="28.8">
      <c r="A49" s="56" t="s">
        <v>22</v>
      </c>
      <c r="B49" s="57"/>
      <c r="C49" s="46" t="s">
        <v>40</v>
      </c>
    </row>
    <row r="50" spans="1:3">
      <c r="A50" s="58" t="s">
        <v>23</v>
      </c>
      <c r="B50" s="58"/>
      <c r="C50" s="47">
        <f>C37</f>
        <v>0</v>
      </c>
    </row>
    <row r="51" spans="1:3">
      <c r="A51" s="44" t="s">
        <v>19</v>
      </c>
      <c r="B51" s="45"/>
      <c r="C51" s="48">
        <f>SUM(C47:C50)</f>
        <v>0</v>
      </c>
    </row>
    <row r="52" spans="1:3">
      <c r="A52" s="44" t="s">
        <v>24</v>
      </c>
      <c r="B52" s="45"/>
      <c r="C52" s="49">
        <f>C51/30</f>
        <v>0</v>
      </c>
    </row>
  </sheetData>
  <mergeCells count="24">
    <mergeCell ref="A1:C1"/>
    <mergeCell ref="B3:C3"/>
    <mergeCell ref="B4:C4"/>
    <mergeCell ref="B5:C5"/>
    <mergeCell ref="B14:C14"/>
    <mergeCell ref="A12:C12"/>
    <mergeCell ref="A35:C35"/>
    <mergeCell ref="A46:C46"/>
    <mergeCell ref="C37:C38"/>
    <mergeCell ref="B15:C15"/>
    <mergeCell ref="B16:C16"/>
    <mergeCell ref="A23:C23"/>
    <mergeCell ref="B25:C25"/>
    <mergeCell ref="B26:C26"/>
    <mergeCell ref="A41:C41"/>
    <mergeCell ref="A42:C42"/>
    <mergeCell ref="A43:C43"/>
    <mergeCell ref="A44:C44"/>
    <mergeCell ref="A40:C40"/>
    <mergeCell ref="A47:B47"/>
    <mergeCell ref="A48:B48"/>
    <mergeCell ref="A49:B49"/>
    <mergeCell ref="A50:B50"/>
    <mergeCell ref="B27:C27"/>
  </mergeCells>
  <pageMargins left="0.51181102362204722" right="0.51181102362204722" top="0.78740157480314965" bottom="0.78740157480314965" header="0.31496062992125984" footer="0.31496062992125984"/>
  <pageSetup paperSize="9" scale="75" orientation="portrait" r:id="rId1"/>
  <headerFooter>
    <oddHeader>&amp;C&amp;A</oddHead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c07fbd16-0f3b-41fb-9d0d-6e6b991e48e2">YTJZ25NV3F2W-183-235908</_dlc_DocId>
    <_dlc_DocIdUrl xmlns="c07fbd16-0f3b-41fb-9d0d-6e6b991e48e2">
      <Url>http://integra/SPR/_layouts/15/DocIdRedir.aspx?ID=YTJZ25NV3F2W-183-235908</Url>
      <Description>YTJZ25NV3F2W-183-235908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A97A5F0AD35BB42A6F48A6A574C3A36" ma:contentTypeVersion="2" ma:contentTypeDescription="Crie um novo documento." ma:contentTypeScope="" ma:versionID="83f2920df5eeaffb9cd2c591ef0fccd9">
  <xsd:schema xmlns:xsd="http://www.w3.org/2001/XMLSchema" xmlns:xs="http://www.w3.org/2001/XMLSchema" xmlns:p="http://schemas.microsoft.com/office/2006/metadata/properties" xmlns:ns2="c07fbd16-0f3b-41fb-9d0d-6e6b991e48e2" targetNamespace="http://schemas.microsoft.com/office/2006/metadata/properties" ma:root="true" ma:fieldsID="d8d5b3bdc37a94b14e24c737372d823f" ns2:_="">
    <xsd:import namespace="c07fbd16-0f3b-41fb-9d0d-6e6b991e48e2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7fbd16-0f3b-41fb-9d0d-6e6b991e48e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a ID do Documento" ma:description="O valor da ID do documento atribuída a este item." ma:internalName="_dlc_DocId" ma:readOnly="true">
      <xsd:simpleType>
        <xsd:restriction base="dms:Text"/>
      </xsd:simpleType>
    </xsd:element>
    <xsd:element name="_dlc_DocIdUrl" ma:index="9" nillable="true" ma:displayName="ID do Documento" ma:description="Link permanente par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Compartilhado com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8200737-26FD-4FEB-9E34-C60C9484BB93}">
  <ds:schemaRefs>
    <ds:schemaRef ds:uri="http://schemas.microsoft.com/office/infopath/2007/PartnerControls"/>
    <ds:schemaRef ds:uri="c07fbd16-0f3b-41fb-9d0d-6e6b991e48e2"/>
    <ds:schemaRef ds:uri="http://schemas.microsoft.com/office/2006/documentManagement/types"/>
    <ds:schemaRef ds:uri="http://purl.org/dc/dcmitype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7DD9276-9A41-405A-ABA6-E09BFB0AEFA1}">
  <ds:schemaRefs/>
</ds:datastoreItem>
</file>

<file path=customXml/itemProps3.xml><?xml version="1.0" encoding="utf-8"?>
<ds:datastoreItem xmlns:ds="http://schemas.openxmlformats.org/officeDocument/2006/customXml" ds:itemID="{1374350A-03D9-4253-94C3-D55B989B08ED}">
  <ds:schemaRefs/>
</ds:datastoreItem>
</file>

<file path=customXml/itemProps4.xml><?xml version="1.0" encoding="utf-8"?>
<ds:datastoreItem xmlns:ds="http://schemas.openxmlformats.org/officeDocument/2006/customXml" ds:itemID="{8BF5603C-6745-46F0-B5EA-7AC96628DE6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Resumo</vt:lpstr>
      <vt:lpstr>Prestadora</vt:lpstr>
      <vt:lpstr>Prestadora!Area_de_impressao</vt:lpstr>
      <vt:lpstr>Resumo!Area_de_impressao</vt:lpstr>
    </vt:vector>
  </TitlesOfParts>
  <Company>Anatel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Martins</dc:creator>
  <cp:lastModifiedBy>Paulo Henrique Martins</cp:lastModifiedBy>
  <cp:lastPrinted>2022-07-22T15:27:36Z</cp:lastPrinted>
  <dcterms:created xsi:type="dcterms:W3CDTF">2019-02-15T17:34:00Z</dcterms:created>
  <dcterms:modified xsi:type="dcterms:W3CDTF">2022-07-22T18:21:51Z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78707aff-0a86-4459-ad4b-4d7085aee433</vt:lpwstr>
  </property>
  <property fmtid="{D5CDD505-2E9C-101B-9397-08002B2CF9AE}" pid="3" name="ContentTypeId">
    <vt:lpwstr>0x0101008A97A5F0AD35BB42A6F48A6A574C3A36</vt:lpwstr>
  </property>
  <property fmtid="{D5CDD505-2E9C-101B-9397-08002B2CF9AE}" pid="4" name="KSOProductBuildVer">
    <vt:lpwstr>1046-11.2.0.9396</vt:lpwstr>
  </property>
</Properties>
</file>